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ΠΡΟΥΠΟΛΟΓΙΣΜΟΣ_2017" sheetId="1" r:id="rId1"/>
    <sheet name="ΕΝΤΥΠΟ_ΟΙΚΟΝΟΜΙΚΗΣ_ΠΡΟΣΦΟΡΑΣ" sheetId="2" r:id="rId2"/>
  </sheets>
  <definedNames/>
  <calcPr fullCalcOnLoad="1"/>
</workbook>
</file>

<file path=xl/sharedStrings.xml><?xml version="1.0" encoding="utf-8"?>
<sst xmlns="http://schemas.openxmlformats.org/spreadsheetml/2006/main" count="143" uniqueCount="61">
  <si>
    <t>ΕΛΛΗΝΙΚΗ ΔΗΜΟΚΡΑΤΙΑ</t>
  </si>
  <si>
    <t>ΔΗΜΟΣ ΛΕΒΑΔΕΩΝ</t>
  </si>
  <si>
    <t>ΠΡΟΜΗΘΕΙΑ ΑΝΤΑΛΛΑΚΤΙΚΩΝ ΚΑΙ ΣΩΛΗΝΩΝ ΑΡΔΕΥΣΗΣ</t>
  </si>
  <si>
    <t>ΑΡΙΘΜ. ΜΕΛΕΤΗΣ  51  / 2017</t>
  </si>
  <si>
    <t xml:space="preserve">ΠΡΟΥΠΟΛΟΓΙΣΜΟΣ   </t>
  </si>
  <si>
    <t>ΕΝΔΕΙΚΤΙΚΟΣ ΠΡΟΫΠΟΛΟΓΙΣΜΟΣ</t>
  </si>
  <si>
    <t>Α/Α</t>
  </si>
  <si>
    <t>Α.Τ.</t>
  </si>
  <si>
    <t>ΕΙΔΟΣ</t>
  </si>
  <si>
    <t>CPV</t>
  </si>
  <si>
    <t>Μ.Μ</t>
  </si>
  <si>
    <t>ΠΟΣΟΤΗΤΑ</t>
  </si>
  <si>
    <t>ΤΙΜΗ ΜΟΝΑΔΑΣ</t>
  </si>
  <si>
    <t>ΜΕΡΙΚΟ ΣΥΝΟΛΟ</t>
  </si>
  <si>
    <t>Κεφαλή (κορμός) πλήρης στροβιλοφόρου αντλίας ( πομώνας ) 20΄΄</t>
  </si>
  <si>
    <t>43323000-3</t>
  </si>
  <si>
    <t>τεμ</t>
  </si>
  <si>
    <t>Σαλαμάστρα 1/2΄΄</t>
  </si>
  <si>
    <t>44167000-8</t>
  </si>
  <si>
    <t>Kg</t>
  </si>
  <si>
    <t>Οδηγητικό ακτινικό ρουλεμάν (ένσφαιρος τριβέας) μέχρι και 220ΗΡ</t>
  </si>
  <si>
    <t>42124000-4</t>
  </si>
  <si>
    <t>Προμήθεια Έδρανο  παραλαβής αξονικών φορτίων μέχρι και 220ΗΡ</t>
  </si>
  <si>
    <t>Προμήθεια Άξονες  στροβιλοφόρων αντλιών (πομώνες) - Βάκτρο 1 3/16΄΄</t>
  </si>
  <si>
    <r>
      <rPr>
        <sz val="11"/>
        <color indexed="8"/>
        <rFont val="Calibri"/>
        <family val="2"/>
      </rPr>
      <t>M</t>
    </r>
    <r>
      <rPr>
        <sz val="12"/>
        <color indexed="8"/>
        <rFont val="Times New Roman"/>
        <family val="1"/>
      </rPr>
      <t xml:space="preserve">ούφες αξόνων  1 3/16΄΄ </t>
    </r>
  </si>
  <si>
    <t xml:space="preserve">Προμήθεια σωλήνα κατάθλιψης 8΄΄ </t>
  </si>
  <si>
    <t>44164200-9</t>
  </si>
  <si>
    <t xml:space="preserve">Προμήθεια σωλήνα κατάθλιψης 10΄΄A.S.T.M. A53 GRA κατά DIN50049/2.1 SCHEDULE 30 </t>
  </si>
  <si>
    <r>
      <rPr>
        <sz val="11"/>
        <color indexed="8"/>
        <rFont val="Calibri"/>
        <family val="2"/>
      </rPr>
      <t>Προμήθεια σωλήνων πολυαιθυλενίου 3</t>
    </r>
    <r>
      <rPr>
        <vertAlign val="superscript"/>
        <sz val="12"/>
        <color indexed="8"/>
        <rFont val="Times New Roman"/>
        <family val="1"/>
      </rPr>
      <t>ης</t>
    </r>
    <r>
      <rPr>
        <sz val="12"/>
        <color indexed="8"/>
        <rFont val="Times New Roman"/>
        <family val="1"/>
      </rPr>
      <t xml:space="preserve"> γενιάς    Φ200-Φ630</t>
    </r>
  </si>
  <si>
    <t>44161200-8</t>
  </si>
  <si>
    <t>Προμήθεια σωλήνων PVC πίεσης   Φ110-Φ500</t>
  </si>
  <si>
    <t>Προμήθεια Δικλείδας χυτοσιδηράς συρταρωτή ελαστικής έμφραξης Φ100/16ατμ</t>
  </si>
  <si>
    <t>42131291-2</t>
  </si>
  <si>
    <t>Δικλείδας χυτοσιδηράς συρταρωτή ελαστικής έμφραξης Φ300-350/16ατμ</t>
  </si>
  <si>
    <t>Προμήθεια Εξάρμωσης Φ350/10ατμ</t>
  </si>
  <si>
    <t>Προμήθεια κλαπε αντεπιστροφής Φ200/16ατμ</t>
  </si>
  <si>
    <t>42113148-5</t>
  </si>
  <si>
    <t>Προμήθεια Αεροεξαγωγού διπλής ενέργειας Φ50/16ατμ</t>
  </si>
  <si>
    <t>Προμήθεια λαιμού  πολυαιθυλενίου (ΡΕ100) Φ110/16ατμ</t>
  </si>
  <si>
    <t>44164310-3</t>
  </si>
  <si>
    <t>Προμήθεια λαιμού  πολυαιθυλενίου (ΡΕ100) Φ315/16ατμ</t>
  </si>
  <si>
    <t>Προμήθεια ηλεκτρομούφας  πολυαιθυλενίου (ΡΕ100) Φ110/16ατμ</t>
  </si>
  <si>
    <t>Προμήθεια ηλεκτρομούφας  πολυαιθυλενίου (ΡΕ100) Φ315/16ατμ</t>
  </si>
  <si>
    <t>Μερικό Σύνολο</t>
  </si>
  <si>
    <t>ΦΠΑ 24%</t>
  </si>
  <si>
    <t>Σύνολο με ΦΠΑ</t>
  </si>
  <si>
    <t>Λιβαδειά   09 / 03 / 2017</t>
  </si>
  <si>
    <t>Λιβαδειά   09   / 03 / 2017</t>
  </si>
  <si>
    <t>Ο Συντάξας</t>
  </si>
  <si>
    <t xml:space="preserve">Θεωρήθηκε </t>
  </si>
  <si>
    <t>Χατζόπουλος Παρασκευας</t>
  </si>
  <si>
    <t>Νταλιάνης Χρήστος</t>
  </si>
  <si>
    <t>Ηλεκτρολόγος Μηχανικός</t>
  </si>
  <si>
    <t>Τοπογράφος Μηχανικός</t>
  </si>
  <si>
    <t>ΑΡΙΘΜ. ΜΕΛΕΤΗΣ 51 / 2017</t>
  </si>
  <si>
    <t>ΕΝΤΥΠΟ ΟΙΚΟΝΟΜΙΚΗΣ ΠΡΟΣΦΟΡΑΣ</t>
  </si>
  <si>
    <t>ΤΙΜΗ ΜΟΝΑΔΑΣ ΠΡΟΣΦΟΡΑΣ</t>
  </si>
  <si>
    <t>Ολογράφως με ΦΠΑ :</t>
  </si>
  <si>
    <t>Λιβαδειά    09 / 03 / 2017</t>
  </si>
  <si>
    <t>Ο Πρ/νος  Διευθύνουσας Υπηρεσίας</t>
  </si>
  <si>
    <t>Ο Προσφέρων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</si>
</sst>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€-408];[RED]\-#,##0.00\ [$€-408]"/>
    <numFmt numFmtId="166" formatCode="#,##0.00"/>
  </numFmts>
  <fonts count="17">
    <font>
      <sz val="11"/>
      <color indexed="8"/>
      <name val="Calibri"/>
      <family val="2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14">
    <xf numFmtId="164" fontId="0" fillId="0" borderId="0" xfId="0" applyAlignment="1">
      <alignment/>
    </xf>
    <xf numFmtId="164" fontId="13" fillId="0" borderId="0" xfId="0" applyFont="1" applyAlignment="1">
      <alignment/>
    </xf>
    <xf numFmtId="165" fontId="13" fillId="0" borderId="0" xfId="0" applyNumberFormat="1" applyFont="1" applyAlignment="1">
      <alignment/>
    </xf>
    <xf numFmtId="164" fontId="14" fillId="0" borderId="0" xfId="0" applyFont="1" applyAlignment="1">
      <alignment/>
    </xf>
    <xf numFmtId="164" fontId="15" fillId="0" borderId="0" xfId="0" applyFont="1" applyBorder="1" applyAlignment="1">
      <alignment horizontal="center"/>
    </xf>
    <xf numFmtId="164" fontId="0" fillId="0" borderId="2" xfId="0" applyFont="1" applyBorder="1" applyAlignment="1">
      <alignment horizontal="center" wrapText="1"/>
    </xf>
    <xf numFmtId="166" fontId="0" fillId="0" borderId="0" xfId="0" applyNumberFormat="1" applyAlignment="1">
      <alignment/>
    </xf>
    <xf numFmtId="166" fontId="0" fillId="0" borderId="2" xfId="0" applyNumberFormat="1" applyBorder="1" applyAlignment="1">
      <alignment horizontal="center" wrapText="1"/>
    </xf>
    <xf numFmtId="166" fontId="0" fillId="0" borderId="2" xfId="0" applyNumberFormat="1" applyBorder="1" applyAlignment="1">
      <alignment horizontal="center"/>
    </xf>
    <xf numFmtId="164" fontId="13" fillId="0" borderId="2" xfId="0" applyFont="1" applyBorder="1" applyAlignment="1">
      <alignment horizontal="right"/>
    </xf>
    <xf numFmtId="166" fontId="13" fillId="0" borderId="2" xfId="0" applyNumberFormat="1" applyFont="1" applyBorder="1" applyAlignment="1">
      <alignment horizontal="center"/>
    </xf>
    <xf numFmtId="164" fontId="13" fillId="0" borderId="0" xfId="0" applyFont="1" applyBorder="1" applyAlignment="1">
      <alignment horizontal="right"/>
    </xf>
    <xf numFmtId="166" fontId="13" fillId="0" borderId="0" xfId="0" applyNumberFormat="1" applyFont="1" applyBorder="1" applyAlignment="1">
      <alignment horizontal="center"/>
    </xf>
    <xf numFmtId="166" fontId="0" fillId="0" borderId="0" xfId="0" applyNumberFormat="1" applyBorder="1" applyAlignment="1">
      <alignment horizont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0</xdr:rowOff>
    </xdr:from>
    <xdr:to>
      <xdr:col>1</xdr:col>
      <xdr:colOff>371475</xdr:colOff>
      <xdr:row>2</xdr:row>
      <xdr:rowOff>142875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68580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workbookViewId="0" topLeftCell="A2">
      <selection activeCell="E10" sqref="E10"/>
    </sheetView>
  </sheetViews>
  <sheetFormatPr defaultColWidth="8.00390625" defaultRowHeight="15"/>
  <cols>
    <col min="1" max="1" width="7.00390625" style="0" customWidth="1"/>
    <col min="2" max="2" width="6.140625" style="0" customWidth="1"/>
    <col min="3" max="3" width="34.140625" style="0" customWidth="1"/>
    <col min="4" max="4" width="11.28125" style="0" customWidth="1"/>
    <col min="5" max="5" width="12.57421875" style="0" customWidth="1"/>
    <col min="6" max="6" width="11.8515625" style="0" customWidth="1"/>
    <col min="7" max="7" width="12.00390625" style="0" customWidth="1"/>
    <col min="8" max="8" width="14.28125" style="0" customWidth="1"/>
    <col min="9" max="16384" width="9.00390625" style="0" customWidth="1"/>
  </cols>
  <sheetData>
    <row r="1" spans="1:2" ht="15">
      <c r="A1" s="1" t="s">
        <v>0</v>
      </c>
      <c r="B1" s="1"/>
    </row>
    <row r="2" spans="1:5" ht="15.75">
      <c r="A2" s="1" t="s">
        <v>1</v>
      </c>
      <c r="B2" s="1"/>
      <c r="D2" s="1" t="s">
        <v>2</v>
      </c>
      <c r="E2" s="1"/>
    </row>
    <row r="3" spans="4:5" ht="15.75">
      <c r="D3" s="1" t="s">
        <v>3</v>
      </c>
      <c r="E3" s="1"/>
    </row>
    <row r="4" spans="4:6" ht="15.75">
      <c r="D4" s="1" t="s">
        <v>4</v>
      </c>
      <c r="E4" s="1"/>
      <c r="F4" s="2">
        <f>H31</f>
        <v>14999.02</v>
      </c>
    </row>
    <row r="5" spans="1:2" ht="15.75">
      <c r="A5" s="3"/>
      <c r="B5" s="3"/>
    </row>
    <row r="6" spans="1:8" ht="15.75">
      <c r="A6" s="4" t="s">
        <v>5</v>
      </c>
      <c r="B6" s="4"/>
      <c r="C6" s="4"/>
      <c r="D6" s="4"/>
      <c r="E6" s="4"/>
      <c r="F6" s="4"/>
      <c r="G6" s="4"/>
      <c r="H6" s="4"/>
    </row>
    <row r="7" spans="1:2" ht="15.75">
      <c r="A7" s="3"/>
      <c r="B7" s="3"/>
    </row>
    <row r="9" spans="1:14" ht="30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  <c r="F9" s="5" t="s">
        <v>11</v>
      </c>
      <c r="G9" s="5" t="s">
        <v>12</v>
      </c>
      <c r="H9" s="5" t="s">
        <v>13</v>
      </c>
      <c r="N9" s="6"/>
    </row>
    <row r="10" spans="1:14" ht="37.5" customHeight="1">
      <c r="A10" s="5">
        <v>1</v>
      </c>
      <c r="B10" s="5">
        <v>5</v>
      </c>
      <c r="C10" s="5" t="s">
        <v>14</v>
      </c>
      <c r="D10" s="5" t="s">
        <v>15</v>
      </c>
      <c r="E10" s="5" t="s">
        <v>16</v>
      </c>
      <c r="F10" s="7">
        <v>1</v>
      </c>
      <c r="G10" s="7">
        <v>1950</v>
      </c>
      <c r="H10" s="8">
        <f aca="true" t="shared" si="0" ref="H10:H28">ROUND(F10*G10,2)</f>
        <v>1950</v>
      </c>
      <c r="N10" s="6"/>
    </row>
    <row r="11" spans="1:14" ht="23.25">
      <c r="A11" s="5">
        <v>2</v>
      </c>
      <c r="B11" s="5">
        <v>7</v>
      </c>
      <c r="C11" s="5" t="s">
        <v>17</v>
      </c>
      <c r="D11" s="5" t="s">
        <v>18</v>
      </c>
      <c r="E11" s="5" t="s">
        <v>19</v>
      </c>
      <c r="F11" s="7">
        <v>5</v>
      </c>
      <c r="G11" s="7">
        <v>18</v>
      </c>
      <c r="H11" s="8">
        <f t="shared" si="0"/>
        <v>90</v>
      </c>
      <c r="N11" s="6"/>
    </row>
    <row r="12" spans="1:14" ht="30" customHeight="1">
      <c r="A12" s="5">
        <v>3</v>
      </c>
      <c r="B12" s="5">
        <v>10</v>
      </c>
      <c r="C12" s="5" t="s">
        <v>20</v>
      </c>
      <c r="D12" s="5" t="s">
        <v>21</v>
      </c>
      <c r="E12" s="5" t="s">
        <v>16</v>
      </c>
      <c r="F12" s="7">
        <v>1</v>
      </c>
      <c r="G12" s="7">
        <v>350</v>
      </c>
      <c r="H12" s="8">
        <f t="shared" si="0"/>
        <v>350</v>
      </c>
      <c r="N12" s="6"/>
    </row>
    <row r="13" spans="1:14" ht="33.75" customHeight="1">
      <c r="A13" s="5">
        <v>4</v>
      </c>
      <c r="B13" s="5">
        <v>12</v>
      </c>
      <c r="C13" s="5" t="s">
        <v>22</v>
      </c>
      <c r="D13" s="5" t="s">
        <v>21</v>
      </c>
      <c r="E13" s="5" t="s">
        <v>16</v>
      </c>
      <c r="F13" s="7">
        <v>1</v>
      </c>
      <c r="G13" s="7">
        <v>720</v>
      </c>
      <c r="H13" s="8">
        <f t="shared" si="0"/>
        <v>720</v>
      </c>
      <c r="N13" s="6"/>
    </row>
    <row r="14" spans="1:14" ht="36" customHeight="1">
      <c r="A14" s="5">
        <v>5</v>
      </c>
      <c r="B14" s="5">
        <v>16</v>
      </c>
      <c r="C14" s="5" t="s">
        <v>23</v>
      </c>
      <c r="D14" s="5" t="s">
        <v>21</v>
      </c>
      <c r="E14" s="5" t="s">
        <v>16</v>
      </c>
      <c r="F14" s="7">
        <v>2</v>
      </c>
      <c r="G14" s="7">
        <v>100</v>
      </c>
      <c r="H14" s="8">
        <f t="shared" si="0"/>
        <v>200</v>
      </c>
      <c r="N14" s="6"/>
    </row>
    <row r="15" spans="1:14" ht="23.25">
      <c r="A15" s="5">
        <v>6</v>
      </c>
      <c r="B15" s="5">
        <v>23</v>
      </c>
      <c r="C15" s="5" t="s">
        <v>24</v>
      </c>
      <c r="D15" s="5" t="s">
        <v>21</v>
      </c>
      <c r="E15" s="5" t="s">
        <v>16</v>
      </c>
      <c r="F15" s="7">
        <v>5</v>
      </c>
      <c r="G15" s="7">
        <v>10</v>
      </c>
      <c r="H15" s="8">
        <f t="shared" si="0"/>
        <v>50</v>
      </c>
      <c r="N15" s="6"/>
    </row>
    <row r="16" spans="1:14" ht="23.25">
      <c r="A16" s="5">
        <v>7</v>
      </c>
      <c r="B16" s="5">
        <v>41</v>
      </c>
      <c r="C16" s="5" t="s">
        <v>25</v>
      </c>
      <c r="D16" s="5" t="s">
        <v>26</v>
      </c>
      <c r="E16" s="5" t="s">
        <v>16</v>
      </c>
      <c r="F16" s="7">
        <v>6</v>
      </c>
      <c r="G16" s="7">
        <v>250</v>
      </c>
      <c r="H16" s="8">
        <f t="shared" si="0"/>
        <v>1500</v>
      </c>
      <c r="N16" s="6"/>
    </row>
    <row r="17" spans="1:14" ht="33.75">
      <c r="A17" s="5">
        <v>8</v>
      </c>
      <c r="B17" s="5">
        <v>43</v>
      </c>
      <c r="C17" s="5" t="s">
        <v>27</v>
      </c>
      <c r="D17" s="5" t="s">
        <v>26</v>
      </c>
      <c r="E17" s="5" t="s">
        <v>16</v>
      </c>
      <c r="F17" s="7">
        <v>6</v>
      </c>
      <c r="G17" s="7">
        <f>378-10.17</f>
        <v>367.83</v>
      </c>
      <c r="H17" s="8">
        <f t="shared" si="0"/>
        <v>2206.98</v>
      </c>
      <c r="I17" s="6"/>
      <c r="N17" s="6"/>
    </row>
    <row r="18" spans="1:14" ht="27.75">
      <c r="A18" s="5">
        <v>9</v>
      </c>
      <c r="B18" s="5">
        <v>117</v>
      </c>
      <c r="C18" s="5" t="s">
        <v>28</v>
      </c>
      <c r="D18" s="5" t="s">
        <v>29</v>
      </c>
      <c r="E18" s="5" t="s">
        <v>19</v>
      </c>
      <c r="F18" s="7">
        <v>127</v>
      </c>
      <c r="G18" s="7">
        <v>3</v>
      </c>
      <c r="H18" s="8">
        <f t="shared" si="0"/>
        <v>381</v>
      </c>
      <c r="I18" s="6"/>
      <c r="N18" s="6"/>
    </row>
    <row r="19" spans="1:14" ht="23.25">
      <c r="A19" s="5">
        <v>10</v>
      </c>
      <c r="B19" s="5">
        <v>120</v>
      </c>
      <c r="C19" s="5" t="s">
        <v>30</v>
      </c>
      <c r="D19" s="5" t="s">
        <v>29</v>
      </c>
      <c r="E19" s="5" t="s">
        <v>19</v>
      </c>
      <c r="F19" s="7">
        <v>125</v>
      </c>
      <c r="G19" s="7">
        <v>2</v>
      </c>
      <c r="H19" s="8">
        <f t="shared" si="0"/>
        <v>250</v>
      </c>
      <c r="I19" s="6"/>
      <c r="N19" s="6"/>
    </row>
    <row r="20" spans="1:14" ht="33.75">
      <c r="A20" s="5">
        <v>11</v>
      </c>
      <c r="B20" s="5">
        <v>127</v>
      </c>
      <c r="C20" s="5" t="s">
        <v>31</v>
      </c>
      <c r="D20" s="5" t="s">
        <v>32</v>
      </c>
      <c r="E20" s="5" t="s">
        <v>16</v>
      </c>
      <c r="F20" s="7">
        <v>5</v>
      </c>
      <c r="G20" s="7">
        <v>104</v>
      </c>
      <c r="H20" s="8">
        <f t="shared" si="0"/>
        <v>520</v>
      </c>
      <c r="I20" s="6"/>
      <c r="N20" s="6"/>
    </row>
    <row r="21" spans="1:14" ht="23.25">
      <c r="A21" s="5">
        <v>12</v>
      </c>
      <c r="B21" s="5">
        <v>132</v>
      </c>
      <c r="C21" s="5" t="s">
        <v>33</v>
      </c>
      <c r="D21" s="5" t="s">
        <v>32</v>
      </c>
      <c r="E21" s="5" t="s">
        <v>16</v>
      </c>
      <c r="F21" s="7">
        <v>2</v>
      </c>
      <c r="G21" s="7">
        <v>700</v>
      </c>
      <c r="H21" s="8">
        <f t="shared" si="0"/>
        <v>1400</v>
      </c>
      <c r="I21" s="6"/>
      <c r="N21" s="6"/>
    </row>
    <row r="22" spans="1:14" ht="23.25">
      <c r="A22" s="5">
        <v>13</v>
      </c>
      <c r="B22" s="5">
        <v>142</v>
      </c>
      <c r="C22" s="5" t="s">
        <v>34</v>
      </c>
      <c r="D22" s="5" t="s">
        <v>18</v>
      </c>
      <c r="E22" s="5" t="s">
        <v>16</v>
      </c>
      <c r="F22" s="7">
        <v>2</v>
      </c>
      <c r="G22" s="7">
        <v>585</v>
      </c>
      <c r="H22" s="8">
        <f t="shared" si="0"/>
        <v>1170</v>
      </c>
      <c r="I22" s="6"/>
      <c r="N22" s="6"/>
    </row>
    <row r="23" spans="1:14" ht="23.25">
      <c r="A23" s="5">
        <v>14</v>
      </c>
      <c r="B23" s="5">
        <v>161</v>
      </c>
      <c r="C23" s="5" t="s">
        <v>35</v>
      </c>
      <c r="D23" s="5" t="s">
        <v>36</v>
      </c>
      <c r="E23" s="5" t="s">
        <v>16</v>
      </c>
      <c r="F23" s="7">
        <v>1</v>
      </c>
      <c r="G23" s="7">
        <v>425</v>
      </c>
      <c r="H23" s="8">
        <f t="shared" si="0"/>
        <v>425</v>
      </c>
      <c r="I23" s="6"/>
      <c r="N23" s="6"/>
    </row>
    <row r="24" spans="1:14" ht="23.25">
      <c r="A24" s="5">
        <v>15</v>
      </c>
      <c r="B24" s="5">
        <v>166</v>
      </c>
      <c r="C24" s="5" t="s">
        <v>37</v>
      </c>
      <c r="D24" s="5" t="s">
        <v>18</v>
      </c>
      <c r="E24" s="5" t="s">
        <v>16</v>
      </c>
      <c r="F24" s="7">
        <v>5</v>
      </c>
      <c r="G24" s="7">
        <v>100</v>
      </c>
      <c r="H24" s="8">
        <f t="shared" si="0"/>
        <v>500</v>
      </c>
      <c r="I24" s="6"/>
      <c r="N24" s="6"/>
    </row>
    <row r="25" spans="1:14" ht="23.25">
      <c r="A25" s="5">
        <v>16</v>
      </c>
      <c r="B25" s="5">
        <v>190</v>
      </c>
      <c r="C25" s="5" t="s">
        <v>38</v>
      </c>
      <c r="D25" s="5" t="s">
        <v>39</v>
      </c>
      <c r="E25" s="5" t="s">
        <v>16</v>
      </c>
      <c r="F25" s="7">
        <v>1</v>
      </c>
      <c r="G25" s="7">
        <v>13</v>
      </c>
      <c r="H25" s="8">
        <f t="shared" si="0"/>
        <v>13</v>
      </c>
      <c r="I25" s="6"/>
      <c r="N25" s="6"/>
    </row>
    <row r="26" spans="1:14" ht="24">
      <c r="A26" s="5">
        <v>17</v>
      </c>
      <c r="B26" s="5">
        <v>196</v>
      </c>
      <c r="C26" s="5" t="s">
        <v>40</v>
      </c>
      <c r="D26" s="5" t="s">
        <v>39</v>
      </c>
      <c r="E26" s="5" t="s">
        <v>16</v>
      </c>
      <c r="F26" s="7">
        <v>1</v>
      </c>
      <c r="G26" s="7">
        <v>200</v>
      </c>
      <c r="H26" s="8">
        <f t="shared" si="0"/>
        <v>200</v>
      </c>
      <c r="I26" s="6"/>
      <c r="N26" s="6"/>
    </row>
    <row r="27" spans="1:14" ht="24">
      <c r="A27" s="5">
        <v>18</v>
      </c>
      <c r="B27" s="5">
        <v>217</v>
      </c>
      <c r="C27" s="5" t="s">
        <v>41</v>
      </c>
      <c r="D27" s="5" t="s">
        <v>39</v>
      </c>
      <c r="E27" s="5" t="s">
        <v>16</v>
      </c>
      <c r="F27" s="7">
        <v>1</v>
      </c>
      <c r="G27" s="7">
        <v>20</v>
      </c>
      <c r="H27" s="8">
        <f t="shared" si="0"/>
        <v>20</v>
      </c>
      <c r="I27" s="6"/>
      <c r="N27" s="6"/>
    </row>
    <row r="28" spans="1:14" ht="23.25">
      <c r="A28" s="5">
        <v>19</v>
      </c>
      <c r="B28" s="5">
        <v>223</v>
      </c>
      <c r="C28" s="5" t="s">
        <v>42</v>
      </c>
      <c r="D28" s="5" t="s">
        <v>39</v>
      </c>
      <c r="E28" s="5" t="s">
        <v>16</v>
      </c>
      <c r="F28" s="7">
        <v>1</v>
      </c>
      <c r="G28" s="7">
        <v>150</v>
      </c>
      <c r="H28" s="8">
        <f t="shared" si="0"/>
        <v>150</v>
      </c>
      <c r="I28" s="6"/>
      <c r="N28" s="6"/>
    </row>
    <row r="29" spans="1:8" ht="15.75">
      <c r="A29" s="9" t="s">
        <v>43</v>
      </c>
      <c r="B29" s="9"/>
      <c r="C29" s="9"/>
      <c r="D29" s="9"/>
      <c r="E29" s="9"/>
      <c r="F29" s="9"/>
      <c r="G29" s="9"/>
      <c r="H29" s="10">
        <f>ROUND(SUM(H10:H28),2)</f>
        <v>12095.98</v>
      </c>
    </row>
    <row r="30" spans="1:8" ht="15.75">
      <c r="A30" s="9" t="s">
        <v>44</v>
      </c>
      <c r="B30" s="9"/>
      <c r="C30" s="9"/>
      <c r="D30" s="9"/>
      <c r="E30" s="9"/>
      <c r="F30" s="9"/>
      <c r="G30" s="9"/>
      <c r="H30" s="10">
        <f>ROUND(0.24*H29,2)</f>
        <v>2903.04</v>
      </c>
    </row>
    <row r="31" spans="1:13" ht="15.75">
      <c r="A31" s="9" t="s">
        <v>45</v>
      </c>
      <c r="B31" s="9"/>
      <c r="C31" s="9"/>
      <c r="D31" s="9"/>
      <c r="E31" s="9"/>
      <c r="F31" s="9"/>
      <c r="G31" s="9"/>
      <c r="H31" s="10">
        <f>ROUND(H29+H30,2)</f>
        <v>14999.02</v>
      </c>
      <c r="M31" s="6"/>
    </row>
    <row r="32" spans="1:8" ht="15">
      <c r="A32" s="11"/>
      <c r="B32" s="11"/>
      <c r="C32" s="11"/>
      <c r="D32" s="11"/>
      <c r="E32" s="11"/>
      <c r="F32" s="11"/>
      <c r="G32" s="11"/>
      <c r="H32" s="12"/>
    </row>
    <row r="33" spans="1:6" ht="15">
      <c r="A33" t="s">
        <v>46</v>
      </c>
      <c r="F33" t="s">
        <v>47</v>
      </c>
    </row>
    <row r="35" spans="1:6" ht="15">
      <c r="A35" t="s">
        <v>48</v>
      </c>
      <c r="F35" t="s">
        <v>49</v>
      </c>
    </row>
    <row r="37" spans="1:6" ht="15">
      <c r="A37" t="s">
        <v>50</v>
      </c>
      <c r="F37" t="s">
        <v>51</v>
      </c>
    </row>
    <row r="38" spans="1:6" ht="15">
      <c r="A38" t="s">
        <v>52</v>
      </c>
      <c r="F38" t="s">
        <v>53</v>
      </c>
    </row>
  </sheetData>
  <sheetProtection selectLockedCells="1" selectUnlockedCells="1"/>
  <mergeCells count="4">
    <mergeCell ref="A6:H6"/>
    <mergeCell ref="A29:G29"/>
    <mergeCell ref="A30:G30"/>
    <mergeCell ref="A31:G31"/>
  </mergeCells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41"/>
  <sheetViews>
    <sheetView workbookViewId="0" topLeftCell="A7">
      <selection activeCell="L26" sqref="L26"/>
    </sheetView>
  </sheetViews>
  <sheetFormatPr defaultColWidth="8.00390625" defaultRowHeight="15"/>
  <cols>
    <col min="1" max="2" width="7.00390625" style="0" customWidth="1"/>
    <col min="3" max="3" width="34.140625" style="0" customWidth="1"/>
    <col min="4" max="4" width="12.57421875" style="0" customWidth="1"/>
    <col min="5" max="5" width="11.8515625" style="0" customWidth="1"/>
    <col min="6" max="7" width="12.00390625" style="0" customWidth="1"/>
    <col min="8" max="8" width="14.28125" style="0" customWidth="1"/>
    <col min="9" max="16384" width="9.00390625" style="0" customWidth="1"/>
  </cols>
  <sheetData>
    <row r="4" spans="1:4" ht="15">
      <c r="A4" s="1" t="s">
        <v>0</v>
      </c>
      <c r="B4" s="1"/>
      <c r="D4" s="1" t="s">
        <v>2</v>
      </c>
    </row>
    <row r="5" spans="1:4" ht="15">
      <c r="A5" s="1" t="s">
        <v>1</v>
      </c>
      <c r="B5" s="1"/>
      <c r="D5" s="1" t="s">
        <v>54</v>
      </c>
    </row>
    <row r="7" spans="1:8" ht="15.75">
      <c r="A7" s="4" t="s">
        <v>55</v>
      </c>
      <c r="B7" s="4"/>
      <c r="C7" s="4"/>
      <c r="D7" s="4"/>
      <c r="E7" s="4"/>
      <c r="F7" s="4"/>
      <c r="G7" s="4"/>
      <c r="H7" s="4"/>
    </row>
    <row r="8" spans="1:2" ht="15.75">
      <c r="A8" s="3"/>
      <c r="B8" s="3"/>
    </row>
    <row r="10" spans="1:8" ht="42.75">
      <c r="A10" s="5" t="s">
        <v>6</v>
      </c>
      <c r="B10" s="5" t="s">
        <v>7</v>
      </c>
      <c r="C10" s="5" t="s">
        <v>8</v>
      </c>
      <c r="D10" s="5" t="s">
        <v>10</v>
      </c>
      <c r="E10" s="5" t="s">
        <v>11</v>
      </c>
      <c r="F10" s="5" t="s">
        <v>12</v>
      </c>
      <c r="G10" s="5" t="s">
        <v>56</v>
      </c>
      <c r="H10" s="5" t="s">
        <v>13</v>
      </c>
    </row>
    <row r="11" spans="1:8" ht="24">
      <c r="A11" s="5">
        <v>1</v>
      </c>
      <c r="B11" s="5">
        <v>5</v>
      </c>
      <c r="C11" s="5" t="s">
        <v>14</v>
      </c>
      <c r="D11" s="5" t="s">
        <v>16</v>
      </c>
      <c r="E11" s="7">
        <v>1</v>
      </c>
      <c r="F11" s="7">
        <v>1950</v>
      </c>
      <c r="G11" s="7"/>
      <c r="H11" s="8"/>
    </row>
    <row r="12" spans="1:8" ht="15.75">
      <c r="A12" s="5">
        <v>2</v>
      </c>
      <c r="B12" s="5">
        <v>7</v>
      </c>
      <c r="C12" s="5" t="s">
        <v>17</v>
      </c>
      <c r="D12" s="5" t="s">
        <v>19</v>
      </c>
      <c r="E12" s="7">
        <v>5</v>
      </c>
      <c r="F12" s="7">
        <v>18</v>
      </c>
      <c r="G12" s="7"/>
      <c r="H12" s="8"/>
    </row>
    <row r="13" spans="1:8" ht="24">
      <c r="A13" s="5">
        <v>3</v>
      </c>
      <c r="B13" s="5">
        <v>10</v>
      </c>
      <c r="C13" s="5" t="s">
        <v>20</v>
      </c>
      <c r="D13" s="5" t="s">
        <v>16</v>
      </c>
      <c r="E13" s="7">
        <v>1</v>
      </c>
      <c r="F13" s="7">
        <v>350</v>
      </c>
      <c r="G13" s="7"/>
      <c r="H13" s="8"/>
    </row>
    <row r="14" spans="1:8" ht="24">
      <c r="A14" s="5">
        <v>4</v>
      </c>
      <c r="B14" s="5">
        <v>12</v>
      </c>
      <c r="C14" s="5" t="s">
        <v>22</v>
      </c>
      <c r="D14" s="5" t="s">
        <v>16</v>
      </c>
      <c r="E14" s="7">
        <v>1</v>
      </c>
      <c r="F14" s="7">
        <v>720</v>
      </c>
      <c r="G14" s="7"/>
      <c r="H14" s="8"/>
    </row>
    <row r="15" spans="1:8" ht="24">
      <c r="A15" s="5">
        <v>5</v>
      </c>
      <c r="B15" s="5">
        <v>16</v>
      </c>
      <c r="C15" s="5" t="s">
        <v>23</v>
      </c>
      <c r="D15" s="5" t="s">
        <v>16</v>
      </c>
      <c r="E15" s="7">
        <v>2</v>
      </c>
      <c r="F15" s="7">
        <v>100</v>
      </c>
      <c r="G15" s="7"/>
      <c r="H15" s="8"/>
    </row>
    <row r="16" spans="1:8" ht="15.75">
      <c r="A16" s="5">
        <v>6</v>
      </c>
      <c r="B16" s="5">
        <v>23</v>
      </c>
      <c r="C16" s="5" t="s">
        <v>24</v>
      </c>
      <c r="D16" s="5" t="s">
        <v>16</v>
      </c>
      <c r="E16" s="7">
        <v>5</v>
      </c>
      <c r="F16" s="7">
        <v>10</v>
      </c>
      <c r="G16" s="7"/>
      <c r="H16" s="8"/>
    </row>
    <row r="17" spans="1:8" ht="15.75">
      <c r="A17" s="5">
        <v>7</v>
      </c>
      <c r="B17" s="5">
        <v>41</v>
      </c>
      <c r="C17" s="5" t="s">
        <v>25</v>
      </c>
      <c r="D17" s="5" t="s">
        <v>16</v>
      </c>
      <c r="E17" s="7">
        <v>6</v>
      </c>
      <c r="F17" s="7">
        <v>250</v>
      </c>
      <c r="G17" s="7"/>
      <c r="H17" s="8"/>
    </row>
    <row r="18" spans="1:8" ht="34.5">
      <c r="A18" s="5">
        <v>8</v>
      </c>
      <c r="B18" s="5">
        <v>43</v>
      </c>
      <c r="C18" s="5" t="s">
        <v>27</v>
      </c>
      <c r="D18" s="5" t="s">
        <v>16</v>
      </c>
      <c r="E18" s="7">
        <v>6</v>
      </c>
      <c r="F18" s="7">
        <f>378-10.17</f>
        <v>367.83</v>
      </c>
      <c r="G18" s="7"/>
      <c r="H18" s="8"/>
    </row>
    <row r="19" spans="1:8" ht="28.5">
      <c r="A19" s="5">
        <v>9</v>
      </c>
      <c r="B19" s="5">
        <v>117</v>
      </c>
      <c r="C19" s="5" t="s">
        <v>28</v>
      </c>
      <c r="D19" s="5" t="s">
        <v>19</v>
      </c>
      <c r="E19" s="7">
        <v>127</v>
      </c>
      <c r="F19" s="7">
        <v>3</v>
      </c>
      <c r="G19" s="7"/>
      <c r="H19" s="8"/>
    </row>
    <row r="20" spans="1:8" ht="24">
      <c r="A20" s="5">
        <v>10</v>
      </c>
      <c r="B20" s="5">
        <v>120</v>
      </c>
      <c r="C20" s="5" t="s">
        <v>30</v>
      </c>
      <c r="D20" s="5" t="s">
        <v>19</v>
      </c>
      <c r="E20" s="7">
        <v>125</v>
      </c>
      <c r="F20" s="7">
        <v>2</v>
      </c>
      <c r="G20" s="7"/>
      <c r="H20" s="8"/>
    </row>
    <row r="21" spans="1:8" ht="34.5">
      <c r="A21" s="5">
        <v>11</v>
      </c>
      <c r="B21" s="5">
        <v>127</v>
      </c>
      <c r="C21" s="5" t="s">
        <v>31</v>
      </c>
      <c r="D21" s="5" t="s">
        <v>16</v>
      </c>
      <c r="E21" s="7">
        <v>5</v>
      </c>
      <c r="F21" s="7">
        <v>104</v>
      </c>
      <c r="G21" s="7"/>
      <c r="H21" s="8"/>
    </row>
    <row r="22" spans="1:8" ht="24">
      <c r="A22" s="5">
        <v>12</v>
      </c>
      <c r="B22" s="5">
        <v>132</v>
      </c>
      <c r="C22" s="5" t="s">
        <v>33</v>
      </c>
      <c r="D22" s="5" t="s">
        <v>16</v>
      </c>
      <c r="E22" s="7">
        <v>2</v>
      </c>
      <c r="F22" s="7">
        <v>700</v>
      </c>
      <c r="G22" s="7"/>
      <c r="H22" s="8"/>
    </row>
    <row r="23" spans="1:8" ht="15.75">
      <c r="A23" s="5">
        <v>13</v>
      </c>
      <c r="B23" s="5">
        <v>142</v>
      </c>
      <c r="C23" s="5" t="s">
        <v>34</v>
      </c>
      <c r="D23" s="5" t="s">
        <v>16</v>
      </c>
      <c r="E23" s="7">
        <v>2</v>
      </c>
      <c r="F23" s="7">
        <v>585</v>
      </c>
      <c r="G23" s="7"/>
      <c r="H23" s="8"/>
    </row>
    <row r="24" spans="1:8" ht="24">
      <c r="A24" s="5">
        <v>14</v>
      </c>
      <c r="B24" s="5">
        <v>161</v>
      </c>
      <c r="C24" s="5" t="s">
        <v>35</v>
      </c>
      <c r="D24" s="5" t="s">
        <v>16</v>
      </c>
      <c r="E24" s="7">
        <v>1</v>
      </c>
      <c r="F24" s="7">
        <v>425</v>
      </c>
      <c r="G24" s="7"/>
      <c r="H24" s="8"/>
    </row>
    <row r="25" spans="1:9" ht="24">
      <c r="A25" s="5">
        <v>15</v>
      </c>
      <c r="B25" s="5">
        <v>166</v>
      </c>
      <c r="C25" s="5" t="s">
        <v>37</v>
      </c>
      <c r="D25" s="5" t="s">
        <v>16</v>
      </c>
      <c r="E25" s="7">
        <v>5</v>
      </c>
      <c r="F25" s="7">
        <v>100</v>
      </c>
      <c r="G25" s="7"/>
      <c r="H25" s="8"/>
      <c r="I25" s="13"/>
    </row>
    <row r="26" spans="1:8" ht="24">
      <c r="A26" s="5">
        <v>16</v>
      </c>
      <c r="B26" s="5">
        <v>190</v>
      </c>
      <c r="C26" s="5" t="s">
        <v>38</v>
      </c>
      <c r="D26" s="5" t="s">
        <v>16</v>
      </c>
      <c r="E26" s="7">
        <v>1</v>
      </c>
      <c r="F26" s="7">
        <v>13</v>
      </c>
      <c r="G26" s="7"/>
      <c r="H26" s="8"/>
    </row>
    <row r="27" spans="1:8" ht="24">
      <c r="A27" s="5">
        <v>17</v>
      </c>
      <c r="B27" s="5">
        <v>196</v>
      </c>
      <c r="C27" s="5" t="s">
        <v>40</v>
      </c>
      <c r="D27" s="5" t="s">
        <v>16</v>
      </c>
      <c r="E27" s="7">
        <v>1</v>
      </c>
      <c r="F27" s="7">
        <v>200</v>
      </c>
      <c r="G27" s="7"/>
      <c r="H27" s="8"/>
    </row>
    <row r="28" spans="1:8" ht="24">
      <c r="A28" s="5">
        <v>18</v>
      </c>
      <c r="B28" s="5">
        <v>217</v>
      </c>
      <c r="C28" s="5" t="s">
        <v>41</v>
      </c>
      <c r="D28" s="5" t="s">
        <v>16</v>
      </c>
      <c r="E28" s="7">
        <v>1</v>
      </c>
      <c r="F28" s="7">
        <v>20</v>
      </c>
      <c r="G28" s="7"/>
      <c r="H28" s="8"/>
    </row>
    <row r="29" spans="1:8" ht="24">
      <c r="A29" s="5">
        <v>19</v>
      </c>
      <c r="B29" s="5">
        <v>223</v>
      </c>
      <c r="C29" s="5" t="s">
        <v>42</v>
      </c>
      <c r="D29" s="5" t="s">
        <v>16</v>
      </c>
      <c r="E29" s="7">
        <v>1</v>
      </c>
      <c r="F29" s="7">
        <v>150</v>
      </c>
      <c r="G29" s="7"/>
      <c r="H29" s="8"/>
    </row>
    <row r="30" spans="1:8" ht="15">
      <c r="A30" s="9" t="s">
        <v>43</v>
      </c>
      <c r="B30" s="9"/>
      <c r="C30" s="9"/>
      <c r="D30" s="9"/>
      <c r="E30" s="9"/>
      <c r="F30" s="9"/>
      <c r="G30" s="9"/>
      <c r="H30" s="10"/>
    </row>
    <row r="31" spans="1:8" ht="15">
      <c r="A31" s="9" t="s">
        <v>44</v>
      </c>
      <c r="B31" s="9"/>
      <c r="C31" s="9"/>
      <c r="D31" s="9"/>
      <c r="E31" s="9"/>
      <c r="F31" s="9"/>
      <c r="G31" s="9"/>
      <c r="H31" s="10"/>
    </row>
    <row r="32" spans="1:8" ht="15">
      <c r="A32" s="9" t="s">
        <v>45</v>
      </c>
      <c r="B32" s="9"/>
      <c r="C32" s="9"/>
      <c r="D32" s="9"/>
      <c r="E32" s="9"/>
      <c r="F32" s="9"/>
      <c r="G32" s="9"/>
      <c r="H32" s="10"/>
    </row>
    <row r="33" ht="15.75"/>
    <row r="34" spans="1:8" ht="15.75">
      <c r="A34" t="s">
        <v>57</v>
      </c>
      <c r="B34" s="11"/>
      <c r="C34" s="11"/>
      <c r="D34" s="11"/>
      <c r="E34" s="11"/>
      <c r="F34" s="11"/>
      <c r="G34" s="11"/>
      <c r="H34" s="12"/>
    </row>
    <row r="35" spans="1:8" ht="15.75">
      <c r="A35" s="11"/>
      <c r="B35" s="11"/>
      <c r="C35" s="11"/>
      <c r="D35" s="11"/>
      <c r="E35" s="11"/>
      <c r="F35" s="11"/>
      <c r="G35" s="11"/>
      <c r="H35" s="12"/>
    </row>
    <row r="36" ht="15">
      <c r="E36" t="s">
        <v>46</v>
      </c>
    </row>
    <row r="37" ht="15">
      <c r="A37" t="s">
        <v>58</v>
      </c>
    </row>
    <row r="38" spans="1:5" ht="15">
      <c r="A38" t="s">
        <v>59</v>
      </c>
      <c r="E38" t="s">
        <v>60</v>
      </c>
    </row>
    <row r="40" ht="15">
      <c r="A40" t="s">
        <v>51</v>
      </c>
    </row>
    <row r="41" ht="15">
      <c r="A41" t="s">
        <v>53</v>
      </c>
    </row>
  </sheetData>
  <sheetProtection selectLockedCells="1" selectUnlockedCells="1"/>
  <mergeCells count="4">
    <mergeCell ref="A7:H7"/>
    <mergeCell ref="A30:G30"/>
    <mergeCell ref="A31:G31"/>
    <mergeCell ref="A32:G32"/>
  </mergeCells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2017-03-09T09:21:09Z</cp:lastPrinted>
  <dcterms:modified xsi:type="dcterms:W3CDTF">2017-03-09T10:38:27Z</dcterms:modified>
  <cp:category/>
  <cp:version/>
  <cp:contentType/>
  <cp:contentStatus/>
  <cp:revision>6</cp:revision>
</cp:coreProperties>
</file>