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ΟΙΚ_ΠΡΟΣΦΟΡΑ" sheetId="1" r:id="rId1"/>
    <sheet name="Φύλλο1" sheetId="2" r:id="rId2"/>
    <sheet name="Φύλλο2" sheetId="3" r:id="rId3"/>
    <sheet name="Φύλλο3" sheetId="4" r:id="rId4"/>
  </sheets>
  <definedNames>
    <definedName name="OLE_LINK2" localSheetId="1">'Φύλλο1'!$B$17</definedName>
  </definedNames>
  <calcPr fullCalcOnLoad="1"/>
</workbook>
</file>

<file path=xl/sharedStrings.xml><?xml version="1.0" encoding="utf-8"?>
<sst xmlns="http://schemas.openxmlformats.org/spreadsheetml/2006/main" count="120" uniqueCount="62">
  <si>
    <t>ΔΗΜΟΣ ΛΕΒΑΔΕΩΝ</t>
  </si>
  <si>
    <t>Δ/ΝΣΗ ΤΕΧΝΙΚΩΝ ΥΠΗΡΕΣΙΩΝ ΔΗΜΟΥ ΛΕΒΑΔΕΩΝ</t>
  </si>
  <si>
    <t>ΕΡΓAΣΙΑ :</t>
  </si>
  <si>
    <t>ΣΥΝΤΗΡΗΣΗ ΚΑΙ ΕΠΙΣΚΕΥΗ ΑΝΤΛΙΟΣΤΑΣΙΩΝ ΑΡΔΕΥΣΗΣ</t>
  </si>
  <si>
    <t>ΑΡ. ΜΕΛ.</t>
  </si>
  <si>
    <t xml:space="preserve"> 50 / 2017</t>
  </si>
  <si>
    <t>ΠΡΟΥΠ.</t>
  </si>
  <si>
    <t>ΕΝΤΥΠΟ ΟΙΚΟΝΟΜΙΚΗΣ ΠΡΟΣΦΟΡΑΣ</t>
  </si>
  <si>
    <t>Α/Α</t>
  </si>
  <si>
    <t>Περιγραφή Εργασίας</t>
  </si>
  <si>
    <t>Α.Τ.</t>
  </si>
  <si>
    <t>Μ.Μ</t>
  </si>
  <si>
    <t>Ποσότητα</t>
  </si>
  <si>
    <t>Τιμή Μονάδας Μελέτης</t>
  </si>
  <si>
    <t>Τιμή Μονάδας Προσφοράς</t>
  </si>
  <si>
    <t>Μερική Δαπάνη Προσφοράς</t>
  </si>
  <si>
    <t>ΥΔΡΑΥΛΙΚΕΣ ΕΡΓΑΣΙΕΣ</t>
  </si>
  <si>
    <t xml:space="preserve">Εξαγωγή υφιστάμενης κεφαλής (κορμός) στροβιλοφόρου αντλίας και προσκόμιση και τοποθέτηση  καινούργιας 20΄΄ </t>
  </si>
  <si>
    <t>τεμ.</t>
  </si>
  <si>
    <t xml:space="preserve">Εργασία επισκευής ηλεκτροκινητήρα Για Hp από 51 έως 100 </t>
  </si>
  <si>
    <t>ΗΡ</t>
  </si>
  <si>
    <t>Εργασία επισκευής ηλεκτροκινητήρα Για Hp από 101 και άνω</t>
  </si>
  <si>
    <t>Εξαγωγή επανατοποθέτηση υποβρύχιων συγκροτημάτων, συναρμολόγηση αποσυναρμολόγηση αντλητικών συγκροτημάτων κ.λ.π. διαμέτρου στήλης 8 ιντσών και άνω</t>
  </si>
  <si>
    <t>m</t>
  </si>
  <si>
    <t>Εξαγωγή επανατοποθέτηση υποβρύχιων συγκροτημάτων, συναρμολόγηση αποσυναρμολόγηση αντλητικών συγκροτημάτων κ.λ.π. διαμέτρου στήλης 10 ιντσών και άνω</t>
  </si>
  <si>
    <t xml:space="preserve">Εργασία επισκευής αντλίας ανά βαθμίδα (κούπα) για αντλίες 8 ιντσών. </t>
  </si>
  <si>
    <t xml:space="preserve">Εργασία επισκευής αντλίας ανά βαθμίδα (κούπα) για αντλίες 10 ιντσών. </t>
  </si>
  <si>
    <t>Εργασία ηλεκτρολόγου αλλαγής διακοπτικού υλικού</t>
  </si>
  <si>
    <t>Εργασία ηλεκτρολόγου επισκευής καλωδίων Χ.Τ.</t>
  </si>
  <si>
    <t>Εργασία υδραυλική αντικατάστασης υδραυλικών εξαρτημάτων ανώ των 200 έως και 350 mm.</t>
  </si>
  <si>
    <t>Εργασία εγκατάστασης καλωδίων εντός και εκτός του οικισκου αντλιοστασίου Για διατομές από 70 έως και 150mm2</t>
  </si>
  <si>
    <t xml:space="preserve">Τεχνίτης (ΥΔΡ 113) </t>
  </si>
  <si>
    <t>hr</t>
  </si>
  <si>
    <t xml:space="preserve">Τεχνίτης (ΗΛΜ 003) </t>
  </si>
  <si>
    <t>Ερευνητική τομή για ανίχνευση αγωγού διαρροής επιφάνειας Ε&lt;=2,0m2 και βάθους Β&lt;=1,50m</t>
  </si>
  <si>
    <t xml:space="preserve">ΑΘΡΟΙΣΜΑ ΥΔΡΑΥΛΙΚΕΣ ΕΡΓΑΣΙΕΣ </t>
  </si>
  <si>
    <t>Φ.Π.Α. 24%</t>
  </si>
  <si>
    <t>ΣΥΝΟΛΙΚΗ ΔΑΠΑΝΗ ΜΕ Φ.Π.Α.</t>
  </si>
  <si>
    <t xml:space="preserve">Ολογράφως με ΦΠΑ : </t>
  </si>
  <si>
    <t>ΛΙΒΑΔΕΙΑ 08 / 03 / 2017</t>
  </si>
  <si>
    <t>ΛΙΒΑΔΕΙΑ     /    /  2017</t>
  </si>
  <si>
    <t>ΘΕΩΡΗΘΗΚΕ</t>
  </si>
  <si>
    <t>Ο Προσφέρων</t>
  </si>
  <si>
    <t>ΝΤΑΛΙΑΝΗΣ ΧΡΗΣΤΟΣ</t>
  </si>
  <si>
    <t>ΤΟΠΟΓΡΑΦΟΣ ΜΗΧΑΝΙΚΟΣ</t>
  </si>
  <si>
    <t>ΠΡΟΥΠΟΛΟΓΙΣΜΟΣ ΜΕΛΕΤΗΣ</t>
  </si>
  <si>
    <t>Κωδικός Άρθρου</t>
  </si>
  <si>
    <t>Κωδικος Αναθεώρησης</t>
  </si>
  <si>
    <t>Τιμή Μονάδας</t>
  </si>
  <si>
    <t>Μερική Δαπάνη</t>
  </si>
  <si>
    <t>Ολική Δαπάνη</t>
  </si>
  <si>
    <t>ΓΕ &amp; ΟΕ 18%</t>
  </si>
  <si>
    <t>ΜΕΡΙΚΟ ΣΥΝΟΛΟ</t>
  </si>
  <si>
    <t>ΑΠΡΟΒΛΕΠΤΑ</t>
  </si>
  <si>
    <t>ΑΝΑΘΕΩΡΗΣΗ</t>
  </si>
  <si>
    <t>ΑΠΟΛΟΓΙΣΤΙΚΕΣ ΕΡΓΑΣΙΕΣ</t>
  </si>
  <si>
    <t>ΣΥΝΟΛΟ ΔΑΠΑΝΩΝ</t>
  </si>
  <si>
    <t>ΛΙΒΑΔΕΙΑ 08/ 03 / 2017</t>
  </si>
  <si>
    <t>Ο ΣΥΝΤΑΞΑΣ</t>
  </si>
  <si>
    <t>Ο ΠΡΟΪΣΤΑΜΕΝΟΣ ΤΗΣ ΔΙΕΥΘΥΝΟΥΣΑΣ ΥΠΗΡΕΣΙΑΣ</t>
  </si>
  <si>
    <t>ΧΑΤΖΟΠΟΥΛΟΣ ΠΑΡΑΣΚΕΥΑΣ</t>
  </si>
  <si>
    <t>ΗΛΕΚΤΡΟΛΟΓΟΣ ΜΗΧΑΝΙΚΟΣ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</si>
</sst>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DD/MM/YYYY"/>
    <numFmt numFmtId="168" formatCode="#,##0.00\ [$€-408];[RED]\-#,##0.00\ [$€-408]"/>
    <numFmt numFmtId="169" formatCode="0%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right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4" fontId="16" fillId="0" borderId="2" xfId="0" applyFont="1" applyBorder="1" applyAlignment="1">
      <alignment horizontal="center" wrapText="1"/>
    </xf>
    <xf numFmtId="164" fontId="16" fillId="0" borderId="2" xfId="0" applyFont="1" applyBorder="1" applyAlignment="1">
      <alignment horizontal="left" wrapText="1"/>
    </xf>
    <xf numFmtId="166" fontId="0" fillId="0" borderId="2" xfId="0" applyNumberFormat="1" applyFont="1" applyBorder="1" applyAlignment="1">
      <alignment horizontal="center"/>
    </xf>
    <xf numFmtId="164" fontId="17" fillId="0" borderId="2" xfId="0" applyFont="1" applyBorder="1" applyAlignment="1">
      <alignment horizontal="left" wrapText="1"/>
    </xf>
    <xf numFmtId="166" fontId="0" fillId="0" borderId="2" xfId="0" applyNumberFormat="1" applyBorder="1" applyAlignment="1">
      <alignment horizontal="right"/>
    </xf>
    <xf numFmtId="166" fontId="18" fillId="0" borderId="2" xfId="0" applyNumberFormat="1" applyFont="1" applyBorder="1" applyAlignment="1">
      <alignment horizontal="right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7" fontId="19" fillId="0" borderId="0" xfId="0" applyNumberFormat="1" applyFont="1" applyAlignment="1">
      <alignment/>
    </xf>
    <xf numFmtId="164" fontId="18" fillId="0" borderId="0" xfId="0" applyFont="1" applyAlignment="1">
      <alignment/>
    </xf>
    <xf numFmtId="168" fontId="13" fillId="0" borderId="0" xfId="0" applyNumberFormat="1" applyFont="1" applyBorder="1" applyAlignment="1">
      <alignment horizontal="center"/>
    </xf>
    <xf numFmtId="169" fontId="20" fillId="0" borderId="2" xfId="0" applyNumberFormat="1" applyFont="1" applyBorder="1" applyAlignment="1">
      <alignment horizontal="center"/>
    </xf>
    <xf numFmtId="164" fontId="19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37" sqref="C37"/>
    </sheetView>
  </sheetViews>
  <sheetFormatPr defaultColWidth="8.00390625" defaultRowHeight="15"/>
  <cols>
    <col min="1" max="1" width="9.00390625" style="0" customWidth="1"/>
    <col min="2" max="2" width="38.421875" style="0" customWidth="1"/>
    <col min="3" max="3" width="7.00390625" style="0" customWidth="1"/>
    <col min="4" max="4" width="10.421875" style="0" customWidth="1"/>
    <col min="5" max="5" width="9.8515625" style="0" customWidth="1"/>
    <col min="6" max="6" width="8.140625" style="0" customWidth="1"/>
    <col min="7" max="7" width="15.140625" style="0" customWidth="1"/>
    <col min="8" max="8" width="15.57421875" style="0" customWidth="1"/>
    <col min="9" max="16384" width="9.00390625" style="0" customWidth="1"/>
  </cols>
  <sheetData>
    <row r="1" ht="15">
      <c r="A1" s="1" t="s">
        <v>0</v>
      </c>
    </row>
    <row r="2" spans="1:7" ht="15">
      <c r="A2" s="1" t="s">
        <v>1</v>
      </c>
      <c r="D2" s="2" t="s">
        <v>2</v>
      </c>
      <c r="E2" s="1" t="s">
        <v>3</v>
      </c>
      <c r="G2" s="1"/>
    </row>
    <row r="3" spans="1:7" ht="15">
      <c r="A3" s="1"/>
      <c r="D3" s="2" t="s">
        <v>4</v>
      </c>
      <c r="E3" s="3" t="s">
        <v>5</v>
      </c>
      <c r="G3" s="1"/>
    </row>
    <row r="4" spans="1:7" ht="15">
      <c r="A4" s="1"/>
      <c r="D4" s="2" t="s">
        <v>6</v>
      </c>
      <c r="E4" s="4">
        <f>Φύλλο1!E4</f>
        <v>14998.179999999997</v>
      </c>
      <c r="F4" s="4"/>
      <c r="G4" s="4"/>
    </row>
    <row r="5" spans="1:4" ht="15">
      <c r="A5" s="5"/>
      <c r="D5" s="1"/>
    </row>
    <row r="6" spans="1:8" ht="15">
      <c r="A6" s="6" t="s">
        <v>7</v>
      </c>
      <c r="B6" s="6"/>
      <c r="C6" s="6"/>
      <c r="D6" s="6"/>
      <c r="E6" s="6"/>
      <c r="F6" s="6"/>
      <c r="G6" s="6"/>
      <c r="H6" s="6"/>
    </row>
    <row r="8" spans="1:8" ht="36.75" customHeight="1">
      <c r="A8" s="7" t="s">
        <v>8</v>
      </c>
      <c r="B8" s="8" t="s">
        <v>9</v>
      </c>
      <c r="C8" s="7" t="s">
        <v>10</v>
      </c>
      <c r="D8" s="7" t="s">
        <v>11</v>
      </c>
      <c r="E8" s="9" t="s">
        <v>12</v>
      </c>
      <c r="F8" s="7" t="s">
        <v>13</v>
      </c>
      <c r="G8" s="7" t="s">
        <v>14</v>
      </c>
      <c r="H8" s="7" t="s">
        <v>15</v>
      </c>
    </row>
    <row r="9" spans="1:8" ht="15" customHeight="1">
      <c r="A9" s="7"/>
      <c r="B9" s="10" t="s">
        <v>16</v>
      </c>
      <c r="C9" s="10"/>
      <c r="D9" s="10"/>
      <c r="E9" s="10"/>
      <c r="F9" s="10"/>
      <c r="G9" s="10"/>
      <c r="H9" s="10"/>
    </row>
    <row r="10" spans="1:8" ht="30">
      <c r="A10" s="7">
        <v>1</v>
      </c>
      <c r="B10" s="8" t="s">
        <v>17</v>
      </c>
      <c r="C10" s="7">
        <v>19</v>
      </c>
      <c r="D10" s="7" t="s">
        <v>18</v>
      </c>
      <c r="E10" s="11">
        <v>1</v>
      </c>
      <c r="F10" s="11">
        <v>845</v>
      </c>
      <c r="G10" s="11"/>
      <c r="H10" s="11"/>
    </row>
    <row r="11" spans="1:8" ht="21">
      <c r="A11" s="7">
        <v>2</v>
      </c>
      <c r="B11" s="8" t="s">
        <v>19</v>
      </c>
      <c r="C11" s="7">
        <v>22</v>
      </c>
      <c r="D11" s="7" t="s">
        <v>20</v>
      </c>
      <c r="E11" s="11">
        <v>100</v>
      </c>
      <c r="F11" s="11">
        <v>15</v>
      </c>
      <c r="G11" s="11"/>
      <c r="H11" s="11"/>
    </row>
    <row r="12" spans="1:8" ht="21">
      <c r="A12" s="7">
        <v>3</v>
      </c>
      <c r="B12" s="8" t="s">
        <v>21</v>
      </c>
      <c r="C12" s="7">
        <v>23</v>
      </c>
      <c r="D12" s="7" t="s">
        <v>20</v>
      </c>
      <c r="E12" s="11">
        <v>200</v>
      </c>
      <c r="F12" s="11">
        <v>18</v>
      </c>
      <c r="G12" s="11"/>
      <c r="H12" s="11"/>
    </row>
    <row r="13" spans="1:8" ht="39">
      <c r="A13" s="7">
        <v>4</v>
      </c>
      <c r="B13" s="8" t="s">
        <v>22</v>
      </c>
      <c r="C13" s="7">
        <v>25</v>
      </c>
      <c r="D13" s="7" t="s">
        <v>23</v>
      </c>
      <c r="E13" s="11">
        <v>100</v>
      </c>
      <c r="F13" s="11">
        <v>11</v>
      </c>
      <c r="G13" s="11"/>
      <c r="H13" s="11"/>
    </row>
    <row r="14" spans="1:8" ht="39">
      <c r="A14" s="7">
        <v>5</v>
      </c>
      <c r="B14" s="8" t="s">
        <v>24</v>
      </c>
      <c r="C14" s="7">
        <v>26</v>
      </c>
      <c r="D14" s="7" t="s">
        <v>23</v>
      </c>
      <c r="E14" s="11">
        <v>100</v>
      </c>
      <c r="F14" s="11">
        <v>13</v>
      </c>
      <c r="G14" s="11"/>
      <c r="H14" s="11"/>
    </row>
    <row r="15" spans="1:8" ht="21">
      <c r="A15" s="7">
        <v>6</v>
      </c>
      <c r="B15" s="8" t="s">
        <v>25</v>
      </c>
      <c r="C15" s="7">
        <v>28</v>
      </c>
      <c r="D15" s="7" t="s">
        <v>18</v>
      </c>
      <c r="E15" s="11">
        <v>8</v>
      </c>
      <c r="F15" s="11">
        <v>100</v>
      </c>
      <c r="G15" s="11"/>
      <c r="H15" s="11"/>
    </row>
    <row r="16" spans="1:8" ht="21">
      <c r="A16" s="7">
        <v>7</v>
      </c>
      <c r="B16" s="8" t="s">
        <v>26</v>
      </c>
      <c r="C16" s="7">
        <v>29</v>
      </c>
      <c r="D16" s="7" t="s">
        <v>18</v>
      </c>
      <c r="E16" s="11">
        <v>9</v>
      </c>
      <c r="F16" s="11">
        <v>200</v>
      </c>
      <c r="G16" s="11"/>
      <c r="H16" s="11"/>
    </row>
    <row r="17" spans="1:8" ht="15.75">
      <c r="A17" s="7">
        <v>8</v>
      </c>
      <c r="B17" s="8" t="s">
        <v>27</v>
      </c>
      <c r="C17" s="7">
        <v>32</v>
      </c>
      <c r="D17" s="7" t="s">
        <v>18</v>
      </c>
      <c r="E17" s="11">
        <v>10</v>
      </c>
      <c r="F17" s="11">
        <v>25</v>
      </c>
      <c r="G17" s="11"/>
      <c r="H17" s="11"/>
    </row>
    <row r="18" spans="1:8" ht="15.75">
      <c r="A18" s="7">
        <v>9</v>
      </c>
      <c r="B18" s="8" t="s">
        <v>28</v>
      </c>
      <c r="C18" s="7">
        <v>33</v>
      </c>
      <c r="D18" s="7" t="s">
        <v>18</v>
      </c>
      <c r="E18" s="11">
        <v>3</v>
      </c>
      <c r="F18" s="11">
        <v>40</v>
      </c>
      <c r="G18" s="11"/>
      <c r="H18" s="11"/>
    </row>
    <row r="19" spans="1:8" ht="21">
      <c r="A19" s="7">
        <v>10</v>
      </c>
      <c r="B19" s="8" t="s">
        <v>29</v>
      </c>
      <c r="C19" s="7">
        <v>40</v>
      </c>
      <c r="D19" s="7" t="s">
        <v>18</v>
      </c>
      <c r="E19" s="11">
        <v>1</v>
      </c>
      <c r="F19" s="11">
        <v>100</v>
      </c>
      <c r="G19" s="11"/>
      <c r="H19" s="11"/>
    </row>
    <row r="20" spans="1:8" ht="30">
      <c r="A20" s="7">
        <v>11</v>
      </c>
      <c r="B20" s="8" t="s">
        <v>30</v>
      </c>
      <c r="C20" s="7">
        <v>46</v>
      </c>
      <c r="D20" s="7" t="s">
        <v>23</v>
      </c>
      <c r="E20" s="11">
        <v>67</v>
      </c>
      <c r="F20" s="11">
        <v>3</v>
      </c>
      <c r="G20" s="11"/>
      <c r="H20" s="11"/>
    </row>
    <row r="21" spans="1:8" ht="15.75">
      <c r="A21" s="7">
        <v>12</v>
      </c>
      <c r="B21" s="8" t="s">
        <v>31</v>
      </c>
      <c r="C21" s="7">
        <v>47</v>
      </c>
      <c r="D21" s="7" t="s">
        <v>32</v>
      </c>
      <c r="E21" s="11">
        <v>8</v>
      </c>
      <c r="F21" s="11">
        <v>19.86</v>
      </c>
      <c r="G21" s="11"/>
      <c r="H21" s="11"/>
    </row>
    <row r="22" spans="1:8" ht="15.75">
      <c r="A22" s="7">
        <v>13</v>
      </c>
      <c r="B22" s="8" t="s">
        <v>33</v>
      </c>
      <c r="C22" s="7">
        <v>49</v>
      </c>
      <c r="D22" s="7" t="s">
        <v>32</v>
      </c>
      <c r="E22" s="11">
        <v>8</v>
      </c>
      <c r="F22" s="11">
        <v>19.86</v>
      </c>
      <c r="G22" s="11"/>
      <c r="H22" s="11"/>
    </row>
    <row r="23" spans="1:8" ht="21">
      <c r="A23" s="7">
        <v>14</v>
      </c>
      <c r="B23" s="8" t="s">
        <v>34</v>
      </c>
      <c r="C23" s="7">
        <v>52</v>
      </c>
      <c r="D23" s="7" t="s">
        <v>18</v>
      </c>
      <c r="E23" s="11">
        <v>1</v>
      </c>
      <c r="F23" s="11">
        <v>161.55</v>
      </c>
      <c r="G23" s="11"/>
      <c r="H23" s="11"/>
    </row>
    <row r="24" spans="1:8" ht="15">
      <c r="A24" s="7"/>
      <c r="B24" s="10" t="s">
        <v>35</v>
      </c>
      <c r="C24" s="7"/>
      <c r="D24" s="7"/>
      <c r="E24" s="11"/>
      <c r="F24" s="11"/>
      <c r="G24" s="11"/>
      <c r="H24" s="12"/>
    </row>
    <row r="25" spans="1:8" ht="15.75">
      <c r="A25" s="7"/>
      <c r="B25" s="10" t="s">
        <v>36</v>
      </c>
      <c r="C25" s="7"/>
      <c r="D25" s="7"/>
      <c r="E25" s="11"/>
      <c r="F25" s="11"/>
      <c r="G25" s="11"/>
      <c r="H25" s="12"/>
    </row>
    <row r="26" spans="1:8" ht="15">
      <c r="A26" s="7"/>
      <c r="B26" s="10" t="s">
        <v>37</v>
      </c>
      <c r="C26" s="7"/>
      <c r="D26" s="7"/>
      <c r="E26" s="11"/>
      <c r="F26" s="11"/>
      <c r="G26" s="11"/>
      <c r="H26" s="12"/>
    </row>
    <row r="27" spans="1:8" ht="15">
      <c r="A27" s="7"/>
      <c r="B27" s="10"/>
      <c r="C27" s="7"/>
      <c r="D27" s="7"/>
      <c r="E27" s="11"/>
      <c r="F27" s="11"/>
      <c r="G27" s="11"/>
      <c r="H27" s="12"/>
    </row>
    <row r="29" ht="15.75">
      <c r="A29" s="13" t="s">
        <v>38</v>
      </c>
    </row>
    <row r="30" ht="15.75"/>
    <row r="31" spans="2:7" ht="15">
      <c r="B31" s="14" t="s">
        <v>39</v>
      </c>
      <c r="C31" s="15"/>
      <c r="D31" s="16"/>
      <c r="E31" s="14" t="s">
        <v>40</v>
      </c>
      <c r="F31" s="16"/>
      <c r="G31" s="16"/>
    </row>
    <row r="32" spans="2:7" ht="15">
      <c r="B32" s="14"/>
      <c r="C32" s="15"/>
      <c r="D32" s="16"/>
      <c r="E32" s="14"/>
      <c r="F32" s="16"/>
      <c r="G32" s="16"/>
    </row>
    <row r="33" spans="2:7" ht="15">
      <c r="B33" s="14" t="s">
        <v>41</v>
      </c>
      <c r="C33" s="16"/>
      <c r="D33" s="16"/>
      <c r="E33" s="14" t="s">
        <v>42</v>
      </c>
      <c r="F33" s="16"/>
      <c r="G33" s="16"/>
    </row>
    <row r="34" spans="2:7" ht="15">
      <c r="B34" s="16"/>
      <c r="C34" s="16"/>
      <c r="D34" s="16"/>
      <c r="F34" s="16"/>
      <c r="G34" s="16"/>
    </row>
    <row r="35" spans="2:7" ht="15">
      <c r="B35" s="16"/>
      <c r="C35" s="16"/>
      <c r="D35" s="16"/>
      <c r="F35" s="16"/>
      <c r="G35" s="16"/>
    </row>
    <row r="36" spans="2:7" ht="15">
      <c r="B36" s="16"/>
      <c r="C36" s="16"/>
      <c r="D36" s="16"/>
      <c r="F36" s="16"/>
      <c r="G36" s="16"/>
    </row>
    <row r="37" spans="2:7" ht="15">
      <c r="B37" s="14" t="s">
        <v>43</v>
      </c>
      <c r="C37" s="16"/>
      <c r="D37" s="16"/>
      <c r="F37" s="16"/>
      <c r="G37" s="16"/>
    </row>
    <row r="38" spans="2:7" ht="15">
      <c r="B38" s="14" t="s">
        <v>44</v>
      </c>
      <c r="C38" s="16"/>
      <c r="D38" s="16"/>
      <c r="F38" s="16"/>
      <c r="G38" s="16"/>
    </row>
  </sheetData>
  <sheetProtection selectLockedCells="1" selectUnlockedCells="1"/>
  <mergeCells count="3">
    <mergeCell ref="E4:F4"/>
    <mergeCell ref="A6:H6"/>
    <mergeCell ref="B9:H9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H10" sqref="H10"/>
    </sheetView>
  </sheetViews>
  <sheetFormatPr defaultColWidth="8.00390625" defaultRowHeight="15"/>
  <cols>
    <col min="1" max="1" width="9.00390625" style="0" customWidth="1"/>
    <col min="2" max="2" width="38.421875" style="0" customWidth="1"/>
    <col min="3" max="3" width="7.00390625" style="0" customWidth="1"/>
    <col min="4" max="4" width="10.421875" style="0" customWidth="1"/>
    <col min="5" max="5" width="9.8515625" style="0" customWidth="1"/>
    <col min="6" max="6" width="9.57421875" style="0" customWidth="1"/>
    <col min="7" max="7" width="4.8515625" style="0" customWidth="1"/>
    <col min="8" max="8" width="9.8515625" style="0" customWidth="1"/>
    <col min="9" max="9" width="8.140625" style="0" customWidth="1"/>
    <col min="10" max="10" width="9.00390625" style="0" customWidth="1"/>
    <col min="11" max="11" width="10.140625" style="0" customWidth="1"/>
    <col min="12" max="16384" width="9.00390625" style="0" customWidth="1"/>
  </cols>
  <sheetData>
    <row r="1" ht="15">
      <c r="A1" s="1" t="s">
        <v>0</v>
      </c>
    </row>
    <row r="2" spans="1:6" ht="15">
      <c r="A2" s="1" t="s">
        <v>1</v>
      </c>
      <c r="D2" s="2" t="s">
        <v>2</v>
      </c>
      <c r="E2" s="1" t="s">
        <v>3</v>
      </c>
      <c r="F2" s="1"/>
    </row>
    <row r="3" spans="1:6" ht="15">
      <c r="A3" s="1"/>
      <c r="D3" s="2" t="s">
        <v>4</v>
      </c>
      <c r="E3" s="3" t="s">
        <v>5</v>
      </c>
      <c r="F3" s="1"/>
    </row>
    <row r="4" spans="1:6" ht="15.75">
      <c r="A4" s="1"/>
      <c r="D4" s="2" t="s">
        <v>6</v>
      </c>
      <c r="E4" s="17">
        <f>K32</f>
        <v>14998.179999999997</v>
      </c>
      <c r="F4" s="17"/>
    </row>
    <row r="5" spans="1:6" ht="15">
      <c r="A5" s="5"/>
      <c r="D5" s="1"/>
      <c r="E5" s="1"/>
      <c r="F5" s="1"/>
    </row>
    <row r="6" spans="1:11" ht="15">
      <c r="A6" s="6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8" spans="1:11" ht="36.75" customHeight="1">
      <c r="A8" s="7" t="s">
        <v>8</v>
      </c>
      <c r="B8" s="8" t="s">
        <v>9</v>
      </c>
      <c r="C8" s="7" t="s">
        <v>10</v>
      </c>
      <c r="D8" s="7" t="s">
        <v>11</v>
      </c>
      <c r="E8" s="7" t="s">
        <v>46</v>
      </c>
      <c r="F8" s="7" t="s">
        <v>47</v>
      </c>
      <c r="G8" s="7"/>
      <c r="H8" s="9" t="s">
        <v>12</v>
      </c>
      <c r="I8" s="7" t="s">
        <v>48</v>
      </c>
      <c r="J8" s="7" t="s">
        <v>49</v>
      </c>
      <c r="K8" s="7" t="s">
        <v>50</v>
      </c>
    </row>
    <row r="9" spans="1:11" ht="15" customHeight="1">
      <c r="A9" s="7"/>
      <c r="B9" s="10" t="s">
        <v>16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30">
      <c r="A10" s="7">
        <v>1</v>
      </c>
      <c r="B10" s="8" t="s">
        <v>17</v>
      </c>
      <c r="C10" s="7">
        <v>19</v>
      </c>
      <c r="D10" s="7" t="s">
        <v>18</v>
      </c>
      <c r="E10" s="7"/>
      <c r="F10" s="7"/>
      <c r="G10" s="18"/>
      <c r="H10" s="11">
        <v>1</v>
      </c>
      <c r="I10" s="11">
        <v>845</v>
      </c>
      <c r="J10" s="11">
        <f aca="true" t="shared" si="0" ref="J10:J23">ROUND(H10*I10,2)</f>
        <v>845</v>
      </c>
      <c r="K10" s="11"/>
    </row>
    <row r="11" spans="1:11" ht="21">
      <c r="A11" s="7">
        <v>2</v>
      </c>
      <c r="B11" s="8" t="s">
        <v>19</v>
      </c>
      <c r="C11" s="7">
        <v>22</v>
      </c>
      <c r="D11" s="7" t="s">
        <v>20</v>
      </c>
      <c r="E11" s="7"/>
      <c r="F11" s="7"/>
      <c r="G11" s="18"/>
      <c r="H11" s="11">
        <v>100</v>
      </c>
      <c r="I11" s="11">
        <v>15</v>
      </c>
      <c r="J11" s="11">
        <f t="shared" si="0"/>
        <v>1500</v>
      </c>
      <c r="K11" s="11"/>
    </row>
    <row r="12" spans="1:11" ht="21">
      <c r="A12" s="7">
        <v>3</v>
      </c>
      <c r="B12" s="8" t="s">
        <v>21</v>
      </c>
      <c r="C12" s="7">
        <v>23</v>
      </c>
      <c r="D12" s="7" t="s">
        <v>20</v>
      </c>
      <c r="E12" s="7"/>
      <c r="F12" s="7"/>
      <c r="G12" s="18"/>
      <c r="H12" s="11">
        <v>200</v>
      </c>
      <c r="I12" s="11">
        <v>18</v>
      </c>
      <c r="J12" s="11">
        <f t="shared" si="0"/>
        <v>3600</v>
      </c>
      <c r="K12" s="11"/>
    </row>
    <row r="13" spans="1:11" ht="39">
      <c r="A13" s="7">
        <v>4</v>
      </c>
      <c r="B13" s="8" t="s">
        <v>22</v>
      </c>
      <c r="C13" s="7">
        <v>25</v>
      </c>
      <c r="D13" s="7" t="s">
        <v>23</v>
      </c>
      <c r="E13" s="7"/>
      <c r="F13" s="7"/>
      <c r="G13" s="18"/>
      <c r="H13" s="11">
        <v>100</v>
      </c>
      <c r="I13" s="11">
        <v>11</v>
      </c>
      <c r="J13" s="11">
        <f t="shared" si="0"/>
        <v>1100</v>
      </c>
      <c r="K13" s="11"/>
    </row>
    <row r="14" spans="1:11" ht="39">
      <c r="A14" s="7">
        <v>5</v>
      </c>
      <c r="B14" s="8" t="s">
        <v>24</v>
      </c>
      <c r="C14" s="7">
        <v>26</v>
      </c>
      <c r="D14" s="7" t="s">
        <v>23</v>
      </c>
      <c r="E14" s="7"/>
      <c r="F14" s="7"/>
      <c r="G14" s="18"/>
      <c r="H14" s="11">
        <v>100</v>
      </c>
      <c r="I14" s="11">
        <v>13</v>
      </c>
      <c r="J14" s="11">
        <f t="shared" si="0"/>
        <v>1300</v>
      </c>
      <c r="K14" s="11"/>
    </row>
    <row r="15" spans="1:11" ht="21">
      <c r="A15" s="7">
        <v>6</v>
      </c>
      <c r="B15" s="8" t="s">
        <v>25</v>
      </c>
      <c r="C15" s="7">
        <v>28</v>
      </c>
      <c r="D15" s="7" t="s">
        <v>18</v>
      </c>
      <c r="E15" s="7"/>
      <c r="F15" s="7"/>
      <c r="G15" s="18"/>
      <c r="H15" s="11">
        <v>8</v>
      </c>
      <c r="I15" s="11">
        <v>100</v>
      </c>
      <c r="J15" s="11">
        <f t="shared" si="0"/>
        <v>800</v>
      </c>
      <c r="K15" s="11"/>
    </row>
    <row r="16" spans="1:11" ht="21">
      <c r="A16" s="7">
        <v>7</v>
      </c>
      <c r="B16" s="8" t="s">
        <v>26</v>
      </c>
      <c r="C16" s="7">
        <v>29</v>
      </c>
      <c r="D16" s="7" t="s">
        <v>18</v>
      </c>
      <c r="E16" s="7"/>
      <c r="F16" s="7"/>
      <c r="G16" s="18"/>
      <c r="H16" s="11">
        <v>9</v>
      </c>
      <c r="I16" s="11">
        <v>200</v>
      </c>
      <c r="J16" s="11">
        <f t="shared" si="0"/>
        <v>1800</v>
      </c>
      <c r="K16" s="11"/>
    </row>
    <row r="17" spans="1:11" ht="24.75">
      <c r="A17" s="7">
        <v>8</v>
      </c>
      <c r="B17" s="8" t="s">
        <v>27</v>
      </c>
      <c r="C17" s="7">
        <v>32</v>
      </c>
      <c r="D17" s="7" t="s">
        <v>18</v>
      </c>
      <c r="E17" s="7"/>
      <c r="F17" s="7"/>
      <c r="G17" s="18"/>
      <c r="H17" s="11">
        <v>10</v>
      </c>
      <c r="I17" s="11">
        <v>25</v>
      </c>
      <c r="J17" s="11">
        <f t="shared" si="0"/>
        <v>250</v>
      </c>
      <c r="K17" s="11"/>
    </row>
    <row r="18" spans="1:11" ht="24.75">
      <c r="A18" s="7">
        <v>9</v>
      </c>
      <c r="B18" s="8" t="s">
        <v>28</v>
      </c>
      <c r="C18" s="7">
        <v>33</v>
      </c>
      <c r="D18" s="7" t="s">
        <v>18</v>
      </c>
      <c r="E18" s="7"/>
      <c r="F18" s="7"/>
      <c r="G18" s="18"/>
      <c r="H18" s="11">
        <v>3</v>
      </c>
      <c r="I18" s="11">
        <v>40</v>
      </c>
      <c r="J18" s="11">
        <f t="shared" si="0"/>
        <v>120</v>
      </c>
      <c r="K18" s="11"/>
    </row>
    <row r="19" spans="1:11" ht="36.75">
      <c r="A19" s="7">
        <v>10</v>
      </c>
      <c r="B19" s="8" t="s">
        <v>29</v>
      </c>
      <c r="C19" s="7">
        <v>40</v>
      </c>
      <c r="D19" s="7" t="s">
        <v>18</v>
      </c>
      <c r="E19" s="7"/>
      <c r="F19" s="7"/>
      <c r="G19" s="18"/>
      <c r="H19" s="11">
        <v>1</v>
      </c>
      <c r="I19" s="11">
        <v>100</v>
      </c>
      <c r="J19" s="11">
        <f t="shared" si="0"/>
        <v>100</v>
      </c>
      <c r="K19" s="11"/>
    </row>
    <row r="20" spans="1:11" ht="36.75">
      <c r="A20" s="7">
        <v>11</v>
      </c>
      <c r="B20" s="8" t="s">
        <v>30</v>
      </c>
      <c r="C20" s="7">
        <v>46</v>
      </c>
      <c r="D20" s="7" t="s">
        <v>23</v>
      </c>
      <c r="E20" s="7"/>
      <c r="F20" s="7"/>
      <c r="G20" s="18"/>
      <c r="H20" s="11">
        <v>67</v>
      </c>
      <c r="I20" s="11">
        <v>3</v>
      </c>
      <c r="J20" s="11">
        <f t="shared" si="0"/>
        <v>201</v>
      </c>
      <c r="K20" s="11"/>
    </row>
    <row r="21" spans="1:11" ht="15">
      <c r="A21" s="7">
        <v>12</v>
      </c>
      <c r="B21" s="8" t="s">
        <v>31</v>
      </c>
      <c r="C21" s="7">
        <v>47</v>
      </c>
      <c r="D21" s="7" t="s">
        <v>32</v>
      </c>
      <c r="E21" s="7"/>
      <c r="F21" s="7"/>
      <c r="G21" s="18"/>
      <c r="H21" s="11">
        <v>8</v>
      </c>
      <c r="I21" s="11">
        <v>19.86</v>
      </c>
      <c r="J21" s="11">
        <f t="shared" si="0"/>
        <v>158.88</v>
      </c>
      <c r="K21" s="11"/>
    </row>
    <row r="22" spans="1:11" ht="15">
      <c r="A22" s="7">
        <v>13</v>
      </c>
      <c r="B22" s="8" t="s">
        <v>33</v>
      </c>
      <c r="C22" s="7">
        <v>49</v>
      </c>
      <c r="D22" s="7" t="s">
        <v>32</v>
      </c>
      <c r="E22" s="7"/>
      <c r="F22" s="7"/>
      <c r="G22" s="18"/>
      <c r="H22" s="11">
        <v>8</v>
      </c>
      <c r="I22" s="11">
        <v>19.86</v>
      </c>
      <c r="J22" s="11">
        <f t="shared" si="0"/>
        <v>158.88</v>
      </c>
      <c r="K22" s="11"/>
    </row>
    <row r="23" spans="1:11" ht="36.75">
      <c r="A23" s="7">
        <v>14</v>
      </c>
      <c r="B23" s="8" t="s">
        <v>34</v>
      </c>
      <c r="C23" s="7">
        <v>52</v>
      </c>
      <c r="D23" s="7" t="s">
        <v>18</v>
      </c>
      <c r="E23" s="7"/>
      <c r="F23" s="7"/>
      <c r="G23" s="18"/>
      <c r="H23" s="11">
        <v>1</v>
      </c>
      <c r="I23" s="11">
        <v>161.55</v>
      </c>
      <c r="J23" s="11">
        <f t="shared" si="0"/>
        <v>161.55</v>
      </c>
      <c r="K23" s="11"/>
    </row>
    <row r="24" spans="1:11" ht="15">
      <c r="A24" s="7"/>
      <c r="B24" s="10" t="s">
        <v>35</v>
      </c>
      <c r="C24" s="7"/>
      <c r="D24" s="7"/>
      <c r="E24" s="7"/>
      <c r="F24" s="7"/>
      <c r="G24" s="18"/>
      <c r="H24" s="11"/>
      <c r="I24" s="11"/>
      <c r="J24" s="12"/>
      <c r="K24" s="12">
        <f>SUM(J10:J23)</f>
        <v>12095.309999999998</v>
      </c>
    </row>
    <row r="25" spans="1:11" ht="15">
      <c r="A25" s="7"/>
      <c r="B25" s="10" t="s">
        <v>51</v>
      </c>
      <c r="C25" s="7"/>
      <c r="D25" s="7"/>
      <c r="E25" s="7"/>
      <c r="F25" s="7"/>
      <c r="G25" s="18"/>
      <c r="H25" s="11"/>
      <c r="I25" s="11"/>
      <c r="J25" s="12"/>
      <c r="K25" s="12">
        <v>0</v>
      </c>
    </row>
    <row r="26" spans="1:11" ht="15">
      <c r="A26" s="7"/>
      <c r="B26" s="10" t="s">
        <v>52</v>
      </c>
      <c r="C26" s="7"/>
      <c r="D26" s="7"/>
      <c r="E26" s="7"/>
      <c r="F26" s="7"/>
      <c r="G26" s="18"/>
      <c r="H26" s="11"/>
      <c r="I26" s="11"/>
      <c r="J26" s="12"/>
      <c r="K26" s="12">
        <f>K24</f>
        <v>12095.309999999998</v>
      </c>
    </row>
    <row r="27" spans="1:11" ht="15">
      <c r="A27" s="7"/>
      <c r="B27" s="10" t="s">
        <v>53</v>
      </c>
      <c r="C27" s="7"/>
      <c r="D27" s="7"/>
      <c r="E27" s="7"/>
      <c r="F27" s="7"/>
      <c r="G27" s="18"/>
      <c r="H27" s="11"/>
      <c r="I27" s="11"/>
      <c r="J27" s="12"/>
      <c r="K27" s="12"/>
    </row>
    <row r="28" spans="1:11" ht="15">
      <c r="A28" s="7"/>
      <c r="B28" s="10" t="s">
        <v>54</v>
      </c>
      <c r="C28" s="7"/>
      <c r="D28" s="7"/>
      <c r="E28" s="7"/>
      <c r="F28" s="7"/>
      <c r="G28" s="18"/>
      <c r="H28" s="11"/>
      <c r="I28" s="11"/>
      <c r="J28" s="12"/>
      <c r="K28" s="12"/>
    </row>
    <row r="29" spans="1:11" ht="15">
      <c r="A29" s="7"/>
      <c r="B29" s="10" t="s">
        <v>55</v>
      </c>
      <c r="C29" s="7"/>
      <c r="D29" s="7"/>
      <c r="E29" s="7"/>
      <c r="F29" s="7"/>
      <c r="G29" s="18"/>
      <c r="H29" s="11"/>
      <c r="I29" s="11"/>
      <c r="J29" s="12"/>
      <c r="K29" s="12">
        <v>0</v>
      </c>
    </row>
    <row r="30" spans="1:11" ht="15">
      <c r="A30" s="7"/>
      <c r="B30" s="10" t="s">
        <v>56</v>
      </c>
      <c r="C30" s="7"/>
      <c r="D30" s="7"/>
      <c r="E30" s="7"/>
      <c r="F30" s="7"/>
      <c r="G30" s="18"/>
      <c r="H30" s="11"/>
      <c r="I30" s="11"/>
      <c r="J30" s="12"/>
      <c r="K30" s="12">
        <f>SUM(K26:K29)</f>
        <v>12095.309999999998</v>
      </c>
    </row>
    <row r="31" spans="1:11" ht="15.75">
      <c r="A31" s="7"/>
      <c r="B31" s="10" t="s">
        <v>36</v>
      </c>
      <c r="C31" s="7"/>
      <c r="D31" s="7"/>
      <c r="E31" s="7"/>
      <c r="F31" s="7"/>
      <c r="G31" s="18"/>
      <c r="H31" s="11"/>
      <c r="I31" s="11"/>
      <c r="J31" s="12"/>
      <c r="K31" s="12">
        <f>ROUND(0.24*K30,2)</f>
        <v>2902.87</v>
      </c>
    </row>
    <row r="32" spans="1:11" ht="15">
      <c r="A32" s="7"/>
      <c r="B32" s="10" t="s">
        <v>37</v>
      </c>
      <c r="C32" s="7"/>
      <c r="D32" s="7"/>
      <c r="E32" s="7"/>
      <c r="F32" s="7"/>
      <c r="G32" s="18"/>
      <c r="H32" s="11"/>
      <c r="I32" s="11"/>
      <c r="J32" s="12"/>
      <c r="K32" s="12">
        <f>SUM(K30:K31)</f>
        <v>14998.179999999997</v>
      </c>
    </row>
    <row r="34" spans="2:9" ht="15">
      <c r="B34" s="14" t="s">
        <v>57</v>
      </c>
      <c r="C34" s="15"/>
      <c r="D34" s="16"/>
      <c r="E34" s="16"/>
      <c r="F34" s="16"/>
      <c r="G34" s="16"/>
      <c r="H34" s="14" t="s">
        <v>39</v>
      </c>
      <c r="I34" s="16"/>
    </row>
    <row r="35" spans="2:9" ht="15">
      <c r="B35" s="14"/>
      <c r="C35" s="16"/>
      <c r="D35" s="16"/>
      <c r="E35" s="16"/>
      <c r="F35" s="16"/>
      <c r="G35" s="16"/>
      <c r="H35" s="14" t="s">
        <v>41</v>
      </c>
      <c r="I35" s="16"/>
    </row>
    <row r="36" spans="2:9" ht="15">
      <c r="B36" s="14"/>
      <c r="C36" s="16"/>
      <c r="D36" s="16"/>
      <c r="E36" s="16"/>
      <c r="F36" s="19"/>
      <c r="G36" s="16"/>
      <c r="H36" s="16"/>
      <c r="I36" s="16"/>
    </row>
    <row r="37" spans="2:9" ht="15">
      <c r="B37" s="14" t="s">
        <v>58</v>
      </c>
      <c r="C37" s="16"/>
      <c r="D37" s="16"/>
      <c r="E37" s="16"/>
      <c r="F37" s="19" t="s">
        <v>59</v>
      </c>
      <c r="G37" s="16"/>
      <c r="H37" s="16"/>
      <c r="I37" s="16"/>
    </row>
    <row r="38" spans="2:9" ht="15">
      <c r="B38" s="14"/>
      <c r="C38" s="16"/>
      <c r="D38" s="16"/>
      <c r="E38" s="16"/>
      <c r="F38" s="16"/>
      <c r="G38" s="16"/>
      <c r="H38" s="16"/>
      <c r="I38" s="16"/>
    </row>
    <row r="39" spans="2:9" ht="15">
      <c r="B39" s="14" t="s">
        <v>60</v>
      </c>
      <c r="C39" s="16"/>
      <c r="D39" s="16"/>
      <c r="E39" s="16"/>
      <c r="F39" s="16"/>
      <c r="G39" s="16"/>
      <c r="H39" s="14" t="s">
        <v>43</v>
      </c>
      <c r="I39" s="16"/>
    </row>
    <row r="40" spans="2:9" ht="15">
      <c r="B40" s="14" t="s">
        <v>61</v>
      </c>
      <c r="C40" s="16"/>
      <c r="D40" s="16"/>
      <c r="E40" s="16"/>
      <c r="F40" s="16"/>
      <c r="G40" s="16"/>
      <c r="H40" s="14" t="s">
        <v>44</v>
      </c>
      <c r="I40" s="16"/>
    </row>
  </sheetData>
  <sheetProtection selectLockedCells="1" selectUnlockedCells="1"/>
  <mergeCells count="4">
    <mergeCell ref="E4:F4"/>
    <mergeCell ref="A6:K6"/>
    <mergeCell ref="F8:G8"/>
    <mergeCell ref="B9:K9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2017-03-08T06:30:30Z</cp:lastPrinted>
  <dcterms:modified xsi:type="dcterms:W3CDTF">2017-03-08T06:32:50Z</dcterms:modified>
  <cp:category/>
  <cp:version/>
  <cp:contentType/>
  <cp:contentStatus/>
  <cp:revision>2</cp:revision>
</cp:coreProperties>
</file>